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'!$A$1:$G$44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<sst xmlns="http://schemas.openxmlformats.org/spreadsheetml/2006/main" count="47" uniqueCount="47">
  <si>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</si>
  <si>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</si>
  <si>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</si>
  <si>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</si>
  <si>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</si>
  <si>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</si>
  <si>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</si>
  <si>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</si>
  <si>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</si>
  <si>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</si>
  <si>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</si>
  <si>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</si>
  <si>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</si>
  <si>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</si>
  <si>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</si>
  <si>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</si>
  <si>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</si>
  <si>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</si>
  <si>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</si>
  <si>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</si>
  <si>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</si>
  <si>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</si>
  <si>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</si>
  <si>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</si>
  <si>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</si>
  <si>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</si>
  <si>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</si>
  <si>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</si>
  <si>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</si>
  <si>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</si>
  <si>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</si>
  <si>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</si>
  <si>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</si>
  <si>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</si>
  <si>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</si>
  <si>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</si>
  <si>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</si>
  <si>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</si>
  <si>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</si>
  <si>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</si>
  <si>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</si>
  <si>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</si>
  <si>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</si>
  <si>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</si>
  <si>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</si>
  <si>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</si>
  <si>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STABILIRE VALOARE CONTRACT Aprilie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</si>
</sst>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5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4" fillId="33" borderId="10" xfId="0" applyFont="1" applyFill="1" applyBorder="1" applyAlignment="1">
      <alignment wrapText="1"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C41" sqref="C41:C44"/>
    </sheetView>
  </sheetViews>
  <sheetFormatPr defaultColWidth="9.140625" defaultRowHeight="12.75"/>
  <cols>
    <col min="1" max="1" width="10.8515625" style="6" customWidth="1"/>
    <col min="2" max="2" width="47.140625" style="6" customWidth="1"/>
    <col min="3" max="3" width="23.28125" style="9" customWidth="1"/>
    <col min="4" max="4" width="21.00390625" style="8" customWidth="1"/>
    <col min="5" max="5" width="21.8515625" style="7" customWidth="1"/>
    <col min="6" max="6" width="18.28125" style="8" customWidth="1"/>
    <col min="7" max="7" width="21.28125" style="7" customWidth="1"/>
    <col min="8" max="8" width="9.140625" style="6" customWidth="1"/>
    <col min="9" max="9" width="14.7109375" style="8" customWidth="1"/>
    <col min="10" max="10" width="10.8515625" style="6" customWidth="1"/>
    <col min="11" max="16384" width="9.140625" style="6" customWidth="1"/>
  </cols>
  <sheetData>
    <row r="1" ht="24.75" customHeight="1">
      <c r="F1" s="9"/>
    </row>
    <row r="2" spans="1:9" s="30" customFormat="1" ht="24" customHeight="1">
      <c r="A2" s="29" t="s">
        <v>27</v>
      </c>
      <c r="C2" s="34"/>
      <c r="D2" s="5"/>
      <c r="E2" s="32"/>
      <c r="F2" s="31"/>
      <c r="I2" s="5"/>
    </row>
    <row r="3" spans="1:9" s="30" customFormat="1" ht="22.5" customHeight="1">
      <c r="A3" s="29" t="s">
        <v>28</v>
      </c>
      <c r="B3" s="33"/>
      <c r="C3" s="35"/>
      <c r="D3" s="31"/>
      <c r="E3" s="41"/>
      <c r="F3" s="31"/>
      <c r="G3" s="32"/>
      <c r="I3" s="5"/>
    </row>
    <row r="4" spans="1:6" ht="22.5" customHeight="1">
      <c r="A4" s="2"/>
      <c r="B4" s="2"/>
      <c r="C4" s="36"/>
      <c r="D4" s="1"/>
      <c r="E4" s="42"/>
      <c r="F4" s="1"/>
    </row>
    <row r="5" spans="3:7" ht="42.75" customHeight="1">
      <c r="C5" s="49" t="s">
        <v>24</v>
      </c>
      <c r="D5" s="50"/>
      <c r="E5" s="51" t="s">
        <v>25</v>
      </c>
      <c r="F5" s="52"/>
      <c r="G5" s="10"/>
    </row>
    <row r="6" spans="1:7" ht="83.25" customHeight="1">
      <c r="A6" s="15" t="s">
        <v>0</v>
      </c>
      <c r="B6" s="16" t="s">
        <v>1</v>
      </c>
      <c r="C6" s="37" t="s">
        <v>2</v>
      </c>
      <c r="D6" s="23" t="s">
        <v>3</v>
      </c>
      <c r="E6" s="37" t="s">
        <v>6</v>
      </c>
      <c r="F6" s="24" t="s">
        <v>4</v>
      </c>
      <c r="G6" s="17" t="s">
        <v>46</v>
      </c>
    </row>
    <row r="7" spans="1:10" ht="56.25" customHeight="1">
      <c r="A7" s="26">
        <v>1</v>
      </c>
      <c r="B7" s="27" t="s">
        <v>39</v>
      </c>
      <c r="C7" s="25">
        <v>1607.33</v>
      </c>
      <c r="D7" s="25">
        <f aca="true" t="shared" si="0" ref="D7:D35">C7*$C$39</f>
        <v>178784.54142398143</v>
      </c>
      <c r="E7" s="25">
        <v>30</v>
      </c>
      <c r="F7" s="25">
        <f aca="true" t="shared" si="1" ref="F7:F35">E7*$F$39</f>
        <v>11084.210526315788</v>
      </c>
      <c r="G7" s="25">
        <v>189868.75</v>
      </c>
      <c r="H7" s="8"/>
      <c r="J7" s="8"/>
    </row>
    <row r="8" spans="1:10" ht="63.75" customHeight="1">
      <c r="A8" s="26">
        <v>1</v>
      </c>
      <c r="B8" s="27" t="s">
        <v>40</v>
      </c>
      <c r="C8" s="25">
        <v>242</v>
      </c>
      <c r="D8" s="25">
        <f t="shared" si="0"/>
        <v>26917.84451519197</v>
      </c>
      <c r="E8" s="25">
        <v>0</v>
      </c>
      <c r="F8" s="25">
        <f t="shared" si="1"/>
        <v>0</v>
      </c>
      <c r="G8" s="25">
        <v>26917.84</v>
      </c>
      <c r="H8" s="8"/>
      <c r="J8" s="8"/>
    </row>
    <row r="9" spans="1:10" ht="50.25" customHeight="1">
      <c r="A9" s="26">
        <v>1</v>
      </c>
      <c r="B9" s="27" t="s">
        <v>41</v>
      </c>
      <c r="C9" s="25">
        <v>202</v>
      </c>
      <c r="D9" s="25">
        <f t="shared" si="0"/>
        <v>22468.61401681313</v>
      </c>
      <c r="E9" s="25">
        <v>0</v>
      </c>
      <c r="F9" s="25">
        <f t="shared" si="1"/>
        <v>0</v>
      </c>
      <c r="G9" s="25">
        <v>22468.61</v>
      </c>
      <c r="H9" s="8"/>
      <c r="J9" s="8"/>
    </row>
    <row r="10" spans="1:10" ht="40.5" customHeight="1">
      <c r="A10" s="26">
        <v>2</v>
      </c>
      <c r="B10" s="27" t="s">
        <v>11</v>
      </c>
      <c r="C10" s="25">
        <v>398.33</v>
      </c>
      <c r="D10" s="25">
        <f t="shared" si="0"/>
        <v>44306.54961048106</v>
      </c>
      <c r="E10" s="25">
        <v>0</v>
      </c>
      <c r="F10" s="25">
        <f t="shared" si="1"/>
        <v>0</v>
      </c>
      <c r="G10" s="25">
        <v>44306.55</v>
      </c>
      <c r="H10" s="8"/>
      <c r="J10" s="8"/>
    </row>
    <row r="11" spans="1:10" ht="62.25" customHeight="1">
      <c r="A11" s="26">
        <v>3</v>
      </c>
      <c r="B11" s="27" t="s">
        <v>29</v>
      </c>
      <c r="C11" s="25">
        <v>1209</v>
      </c>
      <c r="D11" s="25">
        <f t="shared" si="0"/>
        <v>134477.99181350038</v>
      </c>
      <c r="E11" s="25">
        <v>60</v>
      </c>
      <c r="F11" s="25">
        <f t="shared" si="1"/>
        <v>22168.421052631576</v>
      </c>
      <c r="G11" s="25">
        <v>156646.41</v>
      </c>
      <c r="H11" s="8"/>
      <c r="J11" s="8"/>
    </row>
    <row r="12" spans="1:10" ht="54" customHeight="1">
      <c r="A12" s="26">
        <v>3</v>
      </c>
      <c r="B12" s="27" t="s">
        <v>30</v>
      </c>
      <c r="C12" s="25">
        <v>60</v>
      </c>
      <c r="D12" s="25">
        <f t="shared" si="0"/>
        <v>6673.845747568257</v>
      </c>
      <c r="E12" s="25">
        <v>0</v>
      </c>
      <c r="F12" s="25">
        <f t="shared" si="1"/>
        <v>0</v>
      </c>
      <c r="G12" s="25">
        <v>6673.85</v>
      </c>
      <c r="H12" s="8"/>
      <c r="J12" s="8"/>
    </row>
    <row r="13" spans="1:10" ht="34.5" customHeight="1">
      <c r="A13" s="26">
        <v>4</v>
      </c>
      <c r="B13" s="27" t="s">
        <v>8</v>
      </c>
      <c r="C13" s="25">
        <v>670.1</v>
      </c>
      <c r="D13" s="25">
        <f t="shared" si="0"/>
        <v>74535.73392409149</v>
      </c>
      <c r="E13" s="25">
        <v>30</v>
      </c>
      <c r="F13" s="25">
        <f t="shared" si="1"/>
        <v>11084.210526315788</v>
      </c>
      <c r="G13" s="25">
        <v>85619.94</v>
      </c>
      <c r="H13" s="8"/>
      <c r="J13" s="8"/>
    </row>
    <row r="14" spans="1:10" ht="41.25" customHeight="1">
      <c r="A14" s="26">
        <v>5</v>
      </c>
      <c r="B14" s="27" t="s">
        <v>31</v>
      </c>
      <c r="C14" s="25">
        <v>268</v>
      </c>
      <c r="D14" s="25">
        <f t="shared" si="0"/>
        <v>29809.844339138217</v>
      </c>
      <c r="E14" s="25">
        <v>30</v>
      </c>
      <c r="F14" s="25">
        <f t="shared" si="1"/>
        <v>11084.210526315788</v>
      </c>
      <c r="G14" s="25">
        <v>40894.05</v>
      </c>
      <c r="H14" s="8"/>
      <c r="J14" s="8"/>
    </row>
    <row r="15" spans="1:10" ht="42" customHeight="1">
      <c r="A15" s="26">
        <v>6</v>
      </c>
      <c r="B15" s="27" t="s">
        <v>10</v>
      </c>
      <c r="C15" s="25">
        <v>340</v>
      </c>
      <c r="D15" s="25">
        <f t="shared" si="0"/>
        <v>37818.45923622012</v>
      </c>
      <c r="E15" s="25">
        <v>30</v>
      </c>
      <c r="F15" s="25">
        <f t="shared" si="1"/>
        <v>11084.210526315788</v>
      </c>
      <c r="G15" s="25">
        <v>48902.67</v>
      </c>
      <c r="H15" s="8"/>
      <c r="J15" s="8"/>
    </row>
    <row r="16" spans="1:10" ht="34.5" customHeight="1">
      <c r="A16" s="26">
        <v>7</v>
      </c>
      <c r="B16" s="27" t="s">
        <v>14</v>
      </c>
      <c r="C16" s="25">
        <v>650.67</v>
      </c>
      <c r="D16" s="25">
        <f t="shared" si="0"/>
        <v>72374.52020950396</v>
      </c>
      <c r="E16" s="25">
        <v>30</v>
      </c>
      <c r="F16" s="25">
        <f t="shared" si="1"/>
        <v>11084.210526315788</v>
      </c>
      <c r="G16" s="25">
        <v>83458.73</v>
      </c>
      <c r="H16" s="8"/>
      <c r="J16" s="8"/>
    </row>
    <row r="17" spans="1:10" ht="72" customHeight="1">
      <c r="A17" s="26">
        <v>8</v>
      </c>
      <c r="B17" s="27" t="s">
        <v>35</v>
      </c>
      <c r="C17" s="25">
        <v>1177.85</v>
      </c>
      <c r="D17" s="25">
        <f t="shared" si="0"/>
        <v>131013.15356288785</v>
      </c>
      <c r="E17" s="43">
        <v>30</v>
      </c>
      <c r="F17" s="25">
        <f t="shared" si="1"/>
        <v>11084.210526315788</v>
      </c>
      <c r="G17" s="25">
        <v>142097.36</v>
      </c>
      <c r="H17" s="8"/>
      <c r="J17" s="8"/>
    </row>
    <row r="18" spans="1:10" ht="34.5" customHeight="1">
      <c r="A18" s="26">
        <v>9</v>
      </c>
      <c r="B18" s="27" t="s">
        <v>37</v>
      </c>
      <c r="C18" s="25">
        <v>791.67</v>
      </c>
      <c r="D18" s="25">
        <f t="shared" si="0"/>
        <v>88058.05771628936</v>
      </c>
      <c r="E18" s="43">
        <v>30</v>
      </c>
      <c r="F18" s="25">
        <f t="shared" si="1"/>
        <v>11084.210526315788</v>
      </c>
      <c r="G18" s="25">
        <v>99142.27</v>
      </c>
      <c r="H18" s="8"/>
      <c r="J18" s="8"/>
    </row>
    <row r="19" spans="1:10" ht="34.5" customHeight="1">
      <c r="A19" s="26">
        <v>10</v>
      </c>
      <c r="B19" s="27" t="s">
        <v>42</v>
      </c>
      <c r="C19" s="25">
        <v>201.32999999999998</v>
      </c>
      <c r="D19" s="25">
        <f t="shared" si="0"/>
        <v>22394.089405965286</v>
      </c>
      <c r="E19" s="25">
        <v>0</v>
      </c>
      <c r="F19" s="25">
        <f t="shared" si="1"/>
        <v>0</v>
      </c>
      <c r="G19" s="25">
        <v>22394.09</v>
      </c>
      <c r="H19" s="8"/>
      <c r="J19" s="8"/>
    </row>
    <row r="20" spans="1:10" ht="40.5" customHeight="1">
      <c r="A20" s="26">
        <v>11</v>
      </c>
      <c r="B20" s="27" t="s">
        <v>19</v>
      </c>
      <c r="C20" s="25">
        <v>197</v>
      </c>
      <c r="D20" s="25">
        <f t="shared" si="0"/>
        <v>21912.460204515777</v>
      </c>
      <c r="E20" s="25">
        <v>0</v>
      </c>
      <c r="F20" s="25">
        <f t="shared" si="1"/>
        <v>0</v>
      </c>
      <c r="G20" s="25">
        <v>21912.46</v>
      </c>
      <c r="H20" s="8"/>
      <c r="J20" s="8"/>
    </row>
    <row r="21" spans="1:10" ht="34.5" customHeight="1">
      <c r="A21" s="26">
        <v>12</v>
      </c>
      <c r="B21" s="27" t="s">
        <v>12</v>
      </c>
      <c r="C21" s="25">
        <v>215.25</v>
      </c>
      <c r="D21" s="25">
        <f t="shared" si="0"/>
        <v>23942.421619401124</v>
      </c>
      <c r="E21" s="25">
        <v>30</v>
      </c>
      <c r="F21" s="25">
        <f t="shared" si="1"/>
        <v>11084.210526315788</v>
      </c>
      <c r="G21" s="25">
        <v>35026.63</v>
      </c>
      <c r="H21" s="8"/>
      <c r="J21" s="8"/>
    </row>
    <row r="22" spans="1:10" ht="34.5" customHeight="1">
      <c r="A22" s="26">
        <v>13</v>
      </c>
      <c r="B22" s="27" t="s">
        <v>7</v>
      </c>
      <c r="C22" s="25">
        <v>612</v>
      </c>
      <c r="D22" s="25">
        <f t="shared" si="0"/>
        <v>68073.22662519623</v>
      </c>
      <c r="E22" s="25">
        <v>30</v>
      </c>
      <c r="F22" s="25">
        <f t="shared" si="1"/>
        <v>11084.210526315788</v>
      </c>
      <c r="G22" s="25">
        <v>79157.44</v>
      </c>
      <c r="H22" s="8"/>
      <c r="J22" s="8"/>
    </row>
    <row r="23" spans="1:10" ht="34.5" customHeight="1">
      <c r="A23" s="26">
        <v>14</v>
      </c>
      <c r="B23" s="27" t="s">
        <v>9</v>
      </c>
      <c r="C23" s="25">
        <v>103.5</v>
      </c>
      <c r="D23" s="25">
        <f t="shared" si="0"/>
        <v>11512.383914555243</v>
      </c>
      <c r="E23" s="25">
        <v>30</v>
      </c>
      <c r="F23" s="25">
        <f t="shared" si="1"/>
        <v>11084.210526315788</v>
      </c>
      <c r="G23" s="25">
        <v>22596.59</v>
      </c>
      <c r="H23" s="8"/>
      <c r="J23" s="8"/>
    </row>
    <row r="24" spans="1:10" ht="34.5" customHeight="1">
      <c r="A24" s="26">
        <v>15</v>
      </c>
      <c r="B24" s="27" t="s">
        <v>13</v>
      </c>
      <c r="C24" s="25">
        <v>424</v>
      </c>
      <c r="D24" s="25">
        <f t="shared" si="0"/>
        <v>47161.84328281568</v>
      </c>
      <c r="E24" s="25">
        <v>0</v>
      </c>
      <c r="F24" s="25">
        <f t="shared" si="1"/>
        <v>0</v>
      </c>
      <c r="G24" s="25">
        <v>47161.84</v>
      </c>
      <c r="H24" s="8"/>
      <c r="J24" s="8"/>
    </row>
    <row r="25" spans="1:10" ht="34.5" customHeight="1">
      <c r="A25" s="26">
        <v>16</v>
      </c>
      <c r="B25" s="46" t="s">
        <v>15</v>
      </c>
      <c r="C25" s="25">
        <v>1090.5</v>
      </c>
      <c r="D25" s="25">
        <f t="shared" si="0"/>
        <v>121297.14646205308</v>
      </c>
      <c r="E25" s="25">
        <v>30</v>
      </c>
      <c r="F25" s="25">
        <f t="shared" si="1"/>
        <v>11084.210526315788</v>
      </c>
      <c r="G25" s="25">
        <v>132381.36</v>
      </c>
      <c r="H25" s="8"/>
      <c r="J25" s="8"/>
    </row>
    <row r="26" spans="1:10" ht="43.5" customHeight="1">
      <c r="A26" s="26">
        <v>17</v>
      </c>
      <c r="B26" s="27" t="s">
        <v>38</v>
      </c>
      <c r="C26" s="25">
        <v>802.56</v>
      </c>
      <c r="D26" s="25">
        <f t="shared" si="0"/>
        <v>89269.360719473</v>
      </c>
      <c r="E26" s="25">
        <v>0</v>
      </c>
      <c r="F26" s="25">
        <f t="shared" si="1"/>
        <v>0</v>
      </c>
      <c r="G26" s="25">
        <v>89269.36</v>
      </c>
      <c r="H26" s="8"/>
      <c r="J26" s="8"/>
    </row>
    <row r="27" spans="1:10" ht="38.25" customHeight="1">
      <c r="A27" s="26">
        <v>18</v>
      </c>
      <c r="B27" s="27" t="s">
        <v>32</v>
      </c>
      <c r="C27" s="25">
        <v>540</v>
      </c>
      <c r="D27" s="25">
        <f t="shared" si="0"/>
        <v>60064.611728114316</v>
      </c>
      <c r="E27" s="25">
        <v>30</v>
      </c>
      <c r="F27" s="25">
        <f t="shared" si="1"/>
        <v>11084.210526315788</v>
      </c>
      <c r="G27" s="25">
        <v>71148.82</v>
      </c>
      <c r="H27" s="8"/>
      <c r="J27" s="8"/>
    </row>
    <row r="28" spans="1:10" ht="46.5" customHeight="1">
      <c r="A28" s="26">
        <v>19</v>
      </c>
      <c r="B28" s="27" t="s">
        <v>33</v>
      </c>
      <c r="C28" s="25">
        <v>200.32999999999998</v>
      </c>
      <c r="D28" s="25">
        <f t="shared" si="0"/>
        <v>22282.858643505813</v>
      </c>
      <c r="E28" s="25">
        <v>0</v>
      </c>
      <c r="F28" s="25">
        <f t="shared" si="1"/>
        <v>0</v>
      </c>
      <c r="G28" s="25">
        <v>22282.86</v>
      </c>
      <c r="H28" s="8"/>
      <c r="J28" s="8"/>
    </row>
    <row r="29" spans="1:10" ht="42.75" customHeight="1">
      <c r="A29" s="26">
        <v>20</v>
      </c>
      <c r="B29" s="27" t="s">
        <v>34</v>
      </c>
      <c r="C29" s="25">
        <v>1596</v>
      </c>
      <c r="D29" s="25">
        <f t="shared" si="0"/>
        <v>177524.29688531565</v>
      </c>
      <c r="E29" s="25">
        <v>60</v>
      </c>
      <c r="F29" s="25">
        <f t="shared" si="1"/>
        <v>22168.421052631576</v>
      </c>
      <c r="G29" s="25">
        <v>199692.72</v>
      </c>
      <c r="H29" s="8"/>
      <c r="J29" s="8"/>
    </row>
    <row r="30" spans="1:10" ht="57" customHeight="1">
      <c r="A30" s="26">
        <v>21</v>
      </c>
      <c r="B30" s="27" t="s">
        <v>18</v>
      </c>
      <c r="C30" s="25">
        <v>381.45</v>
      </c>
      <c r="D30" s="25">
        <f t="shared" si="0"/>
        <v>42428.974340165194</v>
      </c>
      <c r="E30" s="25">
        <v>0</v>
      </c>
      <c r="F30" s="25">
        <f t="shared" si="1"/>
        <v>0</v>
      </c>
      <c r="G30" s="25">
        <v>42428.97</v>
      </c>
      <c r="H30" s="8"/>
      <c r="J30" s="8"/>
    </row>
    <row r="31" spans="1:10" ht="39.75" customHeight="1">
      <c r="A31" s="26">
        <v>22</v>
      </c>
      <c r="B31" s="27" t="s">
        <v>36</v>
      </c>
      <c r="C31" s="25">
        <v>215</v>
      </c>
      <c r="D31" s="25">
        <f t="shared" si="0"/>
        <v>23914.613928786253</v>
      </c>
      <c r="E31" s="43">
        <v>0</v>
      </c>
      <c r="F31" s="25">
        <f t="shared" si="1"/>
        <v>0</v>
      </c>
      <c r="G31" s="25">
        <v>23914.61</v>
      </c>
      <c r="H31" s="8"/>
      <c r="J31" s="8"/>
    </row>
    <row r="32" spans="1:10" ht="34.5" customHeight="1">
      <c r="A32" s="26">
        <v>23</v>
      </c>
      <c r="B32" s="27" t="s">
        <v>26</v>
      </c>
      <c r="C32" s="25">
        <v>1176.22</v>
      </c>
      <c r="D32" s="25">
        <f t="shared" si="0"/>
        <v>130831.84742007892</v>
      </c>
      <c r="E32" s="43">
        <v>30</v>
      </c>
      <c r="F32" s="25">
        <f t="shared" si="1"/>
        <v>11084.210526315788</v>
      </c>
      <c r="G32" s="25">
        <v>141916.06</v>
      </c>
      <c r="H32" s="8"/>
      <c r="J32" s="8"/>
    </row>
    <row r="33" spans="1:10" ht="41.25" customHeight="1">
      <c r="A33" s="26">
        <v>24</v>
      </c>
      <c r="B33" s="27" t="s">
        <v>43</v>
      </c>
      <c r="C33" s="25">
        <v>525.16</v>
      </c>
      <c r="D33" s="25">
        <f t="shared" si="0"/>
        <v>58413.94721321576</v>
      </c>
      <c r="E33" s="43">
        <v>30</v>
      </c>
      <c r="F33" s="25">
        <f t="shared" si="1"/>
        <v>11084.210526315788</v>
      </c>
      <c r="G33" s="25">
        <v>69498.16</v>
      </c>
      <c r="H33" s="8"/>
      <c r="J33" s="8"/>
    </row>
    <row r="34" spans="1:10" ht="34.5" customHeight="1">
      <c r="A34" s="26">
        <v>25</v>
      </c>
      <c r="B34" s="27" t="s">
        <v>44</v>
      </c>
      <c r="C34" s="25">
        <v>297</v>
      </c>
      <c r="D34" s="25">
        <f t="shared" si="0"/>
        <v>33035.536450462874</v>
      </c>
      <c r="E34" s="43">
        <v>0</v>
      </c>
      <c r="F34" s="25">
        <f t="shared" si="1"/>
        <v>0</v>
      </c>
      <c r="G34" s="25">
        <v>33035.54</v>
      </c>
      <c r="H34" s="8"/>
      <c r="J34" s="8"/>
    </row>
    <row r="35" spans="1:10" ht="34.5" customHeight="1">
      <c r="A35" s="26">
        <v>26</v>
      </c>
      <c r="B35" s="46" t="s">
        <v>45</v>
      </c>
      <c r="C35" s="25">
        <v>846</v>
      </c>
      <c r="D35" s="25">
        <f t="shared" si="0"/>
        <v>94101.22504071242</v>
      </c>
      <c r="E35" s="43">
        <v>30</v>
      </c>
      <c r="F35" s="25">
        <f t="shared" si="1"/>
        <v>11084.210526315788</v>
      </c>
      <c r="G35" s="25">
        <v>105185.46</v>
      </c>
      <c r="H35" s="8"/>
      <c r="J35" s="8"/>
    </row>
    <row r="36" spans="1:10" s="14" customFormat="1" ht="36.75" customHeight="1">
      <c r="A36" s="21"/>
      <c r="B36" s="22" t="s">
        <v>5</v>
      </c>
      <c r="C36" s="38">
        <f>SUM(C7:C35)</f>
        <v>17040.25</v>
      </c>
      <c r="D36" s="18">
        <f>SUM(D7:D35)</f>
        <v>1895399.9999999998</v>
      </c>
      <c r="E36" s="38">
        <f>SUM(E7:E35)</f>
        <v>570</v>
      </c>
      <c r="F36" s="18">
        <f>SUM(F7:F35)</f>
        <v>210599.99999999997</v>
      </c>
      <c r="G36" s="38">
        <f>SUM(G7:G35)</f>
        <v>2106000.0000000005</v>
      </c>
      <c r="H36" s="8"/>
      <c r="I36" s="45"/>
      <c r="J36" s="45"/>
    </row>
    <row r="37" spans="1:7" ht="78.75" customHeight="1">
      <c r="A37" s="3"/>
      <c r="B37" s="28" t="s">
        <v>16</v>
      </c>
      <c r="C37" s="39">
        <f>C36</f>
        <v>17040.25</v>
      </c>
      <c r="D37" s="47"/>
      <c r="E37" s="28" t="s">
        <v>17</v>
      </c>
      <c r="F37" s="19">
        <f>E36</f>
        <v>570</v>
      </c>
      <c r="G37" s="48"/>
    </row>
    <row r="38" spans="1:7" ht="71.25" customHeight="1">
      <c r="A38" s="3"/>
      <c r="B38" s="28" t="s">
        <v>20</v>
      </c>
      <c r="C38" s="39">
        <f>0.9*2106000</f>
        <v>1895400</v>
      </c>
      <c r="D38" s="47"/>
      <c r="E38" s="28" t="s">
        <v>22</v>
      </c>
      <c r="F38" s="20">
        <f>0.1*2106000</f>
        <v>210600</v>
      </c>
      <c r="G38" s="48"/>
    </row>
    <row r="39" spans="1:7" ht="76.5" customHeight="1">
      <c r="A39" s="3"/>
      <c r="B39" s="28" t="s">
        <v>21</v>
      </c>
      <c r="C39" s="39">
        <f>C38/C37</f>
        <v>111.23076245947095</v>
      </c>
      <c r="D39" s="11"/>
      <c r="E39" s="28" t="s">
        <v>23</v>
      </c>
      <c r="F39" s="20">
        <f>F38/F37</f>
        <v>369.4736842105263</v>
      </c>
      <c r="G39" s="12"/>
    </row>
    <row r="40" spans="1:7" ht="20.25" customHeight="1">
      <c r="A40" s="3"/>
      <c r="C40" s="7"/>
      <c r="F40" s="4"/>
      <c r="G40" s="9"/>
    </row>
    <row r="41" spans="3:7" ht="18.75">
      <c r="C41" s="32"/>
      <c r="D41" s="5"/>
      <c r="G41" s="12"/>
    </row>
    <row r="42" spans="3:7" ht="18.75">
      <c r="C42" s="32"/>
      <c r="D42" s="5"/>
      <c r="G42" s="12"/>
    </row>
    <row r="43" spans="3:7" ht="18.75">
      <c r="C43" s="40"/>
      <c r="D43" s="5"/>
      <c r="G43" s="12"/>
    </row>
    <row r="44" spans="3:7" ht="18.75">
      <c r="C44" s="32"/>
      <c r="D44" s="5"/>
      <c r="G44" s="12"/>
    </row>
    <row r="45" ht="15.75">
      <c r="G45" s="12"/>
    </row>
    <row r="46" spans="3:7" ht="15.75">
      <c r="C46" s="7"/>
      <c r="G46" s="12"/>
    </row>
    <row r="47" ht="15.75">
      <c r="G47" s="12"/>
    </row>
    <row r="48" ht="15.75">
      <c r="G48" s="12"/>
    </row>
    <row r="49" ht="15.75">
      <c r="G49" s="12"/>
    </row>
    <row r="50" ht="15.75">
      <c r="G50" s="4"/>
    </row>
    <row r="51" ht="15.75">
      <c r="G51" s="4"/>
    </row>
    <row r="52" ht="15.75">
      <c r="G52" s="4"/>
    </row>
    <row r="53" ht="15.75">
      <c r="G53" s="4"/>
    </row>
    <row r="54" ht="15.75">
      <c r="G54" s="4"/>
    </row>
    <row r="55" ht="15.75">
      <c r="G55" s="4"/>
    </row>
    <row r="56" ht="15.75">
      <c r="G56" s="4"/>
    </row>
    <row r="57" ht="15.75">
      <c r="G57" s="4"/>
    </row>
    <row r="58" ht="15.75">
      <c r="G58" s="4"/>
    </row>
    <row r="59" ht="15.75">
      <c r="G59" s="4"/>
    </row>
    <row r="60" ht="15.75">
      <c r="G60" s="4"/>
    </row>
    <row r="61" ht="15.75">
      <c r="G61" s="4"/>
    </row>
    <row r="62" ht="15.75">
      <c r="G62" s="4"/>
    </row>
    <row r="63" ht="15.75">
      <c r="G63" s="4"/>
    </row>
    <row r="64" spans="4:5" ht="15.75">
      <c r="D64" s="13"/>
      <c r="E64" s="44"/>
    </row>
    <row r="65" spans="4:5" ht="15.75">
      <c r="D65" s="13"/>
      <c r="E65" s="44"/>
    </row>
    <row r="68" spans="4:5" ht="15.75">
      <c r="D68" s="13"/>
      <c r="E68" s="44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2024-04-02T12:55:34Z</cp:lastPrinted>
  <dcterms:created xsi:type="dcterms:W3CDTF">2004-01-09T07:03:24Z</dcterms:created>
  <dcterms:modified xsi:type="dcterms:W3CDTF">2024-04-03T06:59:25Z</dcterms:modified>
  <cp:category/>
  <cp:version/>
  <cp:contentType/>
  <cp:contentStatus/>
</cp:coreProperties>
</file>